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filterPrivacy="1"/>
  <xr:revisionPtr revIDLastSave="0" documentId="13_ncr:1_{0307ABF4-F670-4B57-9170-6A8DBEA48926}" xr6:coauthVersionLast="47" xr6:coauthVersionMax="47" xr10:uidLastSave="{00000000-0000-0000-0000-000000000000}"/>
  <bookViews>
    <workbookView showSheetTabs="0" xWindow="0" yWindow="15" windowWidth="20490" windowHeight="10905" xr2:uid="{00000000-000D-0000-FFFF-FFFF00000000}"/>
  </bookViews>
  <sheets>
    <sheet name="Sheet1" sheetId="1" r:id="rId1"/>
  </sheet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D29" i="1" l="1"/>
  <c r="D25" i="1"/>
  <c r="D17" i="1"/>
  <c r="D18" i="1" s="1"/>
  <c r="D10" i="1"/>
  <c r="E10" i="1" s="1"/>
  <c r="E4" i="1"/>
  <c r="C11" i="1"/>
  <c r="E25" i="1" l="1"/>
  <c r="E24" i="1"/>
  <c r="E23" i="1"/>
  <c r="E22" i="1"/>
  <c r="E21" i="1"/>
  <c r="E17" i="1"/>
  <c r="E12" i="1"/>
  <c r="E18" i="1" l="1"/>
  <c r="C18" i="1"/>
  <c r="C20" i="1"/>
  <c r="C26" i="1"/>
  <c r="D26" i="1"/>
  <c r="D11" i="1"/>
  <c r="E29" i="1"/>
  <c r="D20" i="1"/>
  <c r="E20" i="1"/>
  <c r="D27" i="1" l="1"/>
  <c r="E11" i="1"/>
  <c r="D28" i="1"/>
  <c r="C27" i="1"/>
  <c r="E26" i="1"/>
  <c r="E27" i="1" l="1"/>
  <c r="E31" i="1"/>
  <c r="E28" i="1"/>
</calcChain>
</file>

<file path=xl/sharedStrings.xml><?xml version="1.0" encoding="utf-8"?>
<sst xmlns="http://schemas.openxmlformats.org/spreadsheetml/2006/main" count="37" uniqueCount="34">
  <si>
    <t xml:space="preserve"> </t>
  </si>
  <si>
    <t>Затраты на переводы</t>
  </si>
  <si>
    <t xml:space="preserve">Achieved results
</t>
  </si>
  <si>
    <t xml:space="preserve">Description of expenses
</t>
  </si>
  <si>
    <t>Works performed by UNDP</t>
  </si>
  <si>
    <t>Total</t>
  </si>
  <si>
    <t>Works performed by the Government of Turkmenistan</t>
  </si>
  <si>
    <t>Actual costs for 2023                                                                            (in US dollars)</t>
  </si>
  <si>
    <t>Administrative expenses (7%)</t>
  </si>
  <si>
    <t>A two-day National Training on Post-Disaster Recovery Planning and Needs Assessment was conducted, organized by the UNDP Regional Office in Istanbul</t>
  </si>
  <si>
    <t>Individual Service Contracts</t>
  </si>
  <si>
    <t>Communication expenses (including Internet)</t>
  </si>
  <si>
    <t>Operating expenses</t>
  </si>
  <si>
    <t>Co-financing by the Government of Turkmenistan, excluding interest on general management</t>
  </si>
  <si>
    <t>Co-financing by the government of Turkmenistan, taking into account the percentage for general management.</t>
  </si>
  <si>
    <t>7% Interest for general management</t>
  </si>
  <si>
    <t>Contributions from UNDP and other donors</t>
  </si>
  <si>
    <t>Notes:</t>
  </si>
  <si>
    <t>1) In accordance with the Project Document, the Ministry of Finance of Turkmenistan transfers financial resources for the implementation of project activities in manats at the exchange rate effective on the date of deposit of funds .</t>
  </si>
  <si>
    <t>2) As an international organization, UNDP keeps records of financial resources in US dollars based on the exchange rate between the manat and the dollar.</t>
  </si>
  <si>
    <t>3) The balance of funds as of October 31, 2022 was $199,718.97. In April 2023, an extension of the project was signed until June 30, 2024. On December 8, 2023 funds in the amount of $296,800.00 were transferred from Institute of Seismology's own savings to implement the third phase and ensure the successful completion of the project.</t>
  </si>
  <si>
    <t>The donor report of the project #00104475 "Strengthening National Capacity for Seismic Risk Assessment, Prevention and Response to Potential Earthquakes" for the period 2023</t>
  </si>
  <si>
    <t>Total for Output 1</t>
  </si>
  <si>
    <t>Total for Output 2</t>
  </si>
  <si>
    <t>Output 3 - Increased preparedness to respond and eliminate the consequences of disasters caused by earthquakes: In 2023, no work was carried out on this result.</t>
  </si>
  <si>
    <t>Total for Output 3</t>
  </si>
  <si>
    <t>Total for Output 4</t>
  </si>
  <si>
    <t>Total costs for 2023:</t>
  </si>
  <si>
    <t>Payment to the National Consultant on Earthquake Resistance of Buildings and Structures (the final report was completed at the end of 2022 and the expert provided the report in December. Payment for this work was made in January 2023)</t>
  </si>
  <si>
    <r>
      <t>Output 2 - Comprehensive development of the Institute of Seismology and Atmospheric Physics at the Academy of Sciences in Turkmenistan, aiming to update and modernize methodological, scientific, technical, and human resources, through.</t>
    </r>
    <r>
      <rPr>
        <sz val="11"/>
        <rFont val="Calibri"/>
        <family val="2"/>
        <charset val="204"/>
        <scheme val="minor"/>
      </rPr>
      <t xml:space="preserve">                                             a) More than 30 professionals from government agencies involved in post-disaster assessment and sustainable recovery, with the aim of coordinating or guiding future disaster management efforts, have successfully completed advanced training programs.</t>
    </r>
  </si>
  <si>
    <r>
      <t xml:space="preserve">Output 1 - Conducting a comprehensive assessment of seismic risks in Ashgabat.                                                                                                     </t>
    </r>
    <r>
      <rPr>
        <sz val="11"/>
        <rFont val="Calibri"/>
        <family val="2"/>
        <charset val="204"/>
        <scheme val="minor"/>
      </rPr>
      <t xml:space="preserve">a) Work was conducted on a survey of representative buildings in Ashgabt </t>
    </r>
    <r>
      <rPr>
        <b/>
        <sz val="11"/>
        <rFont val="Calibri"/>
        <family val="2"/>
        <scheme val="minor"/>
      </rPr>
      <t>-</t>
    </r>
    <r>
      <rPr>
        <sz val="11"/>
        <rFont val="Calibri"/>
        <family val="2"/>
        <charset val="204"/>
        <scheme val="minor"/>
      </rPr>
      <t xml:space="preserve"> Based on the results of the instrumental seismic measurements, the frequencies and modes of natural vibration of more than 30 representative residential structures in Ashgabat have been determined. As a result, of the 30 structures, 14 have a natural period of oscillation that exceeds the established standard values, and seismic reinforcement measures are required for these buildings.</t>
    </r>
  </si>
  <si>
    <r>
      <t xml:space="preserve">Output 4 - Project management                                                                       </t>
    </r>
    <r>
      <rPr>
        <sz val="11"/>
        <rFont val="Calibri"/>
        <family val="2"/>
        <charset val="204"/>
        <scheme val="minor"/>
      </rPr>
      <t>a)The project team completed all the required work to achieve the objectives of the project as outlined in the prodoc.</t>
    </r>
  </si>
  <si>
    <t>Approved by:                         Farhat Orunov, Program Analyst – Resilience Environment and Energy UNDP</t>
  </si>
  <si>
    <t>Prepared by:                           Azat Yagshymyradov, Project Analyst UNDP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</si>
</sst>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_);[Red]\(&quot;$&quot;#,##0.00\)"/>
    <numFmt numFmtId="165" formatCode="#,##0.00;[Red]#,##0.00"/>
  </numFmts>
  <fonts count="10" x14ac:knownFonts="1">
    <font>
      <sz val="11"/>
      <color theme="1"/>
      <name val="Calibri"/>
      <family val="2"/>
      <scheme val="minor"/>
    </font>
    <font>
      <sz val="11"/>
      <color theme="1"/>
      <name val="Calibri"/>
      <family val="2"/>
      <scheme val="minor"/>
    </font>
    <font>
      <sz val="12"/>
      <name val="Calibri"/>
      <family val="2"/>
      <scheme val="minor"/>
    </font>
    <font>
      <b/>
      <sz val="12"/>
      <name val="Calibri"/>
      <family val="2"/>
      <scheme val="minor"/>
    </font>
    <font>
      <b/>
      <i/>
      <sz val="12"/>
      <name val="Calibri"/>
      <family val="2"/>
      <scheme val="minor"/>
    </font>
    <font>
      <sz val="11"/>
      <name val="Calibri"/>
      <family val="2"/>
      <scheme val="minor"/>
    </font>
    <font>
      <b/>
      <sz val="11"/>
      <name val="Calibri"/>
      <family val="2"/>
      <scheme val="minor"/>
    </font>
    <font>
      <b/>
      <sz val="11"/>
      <name val="Calibri"/>
      <family val="2"/>
      <charset val="204"/>
      <scheme val="minor"/>
    </font>
    <font>
      <sz val="10"/>
      <name val="Calibri"/>
      <family val="2"/>
      <scheme val="minor"/>
    </font>
    <font>
      <sz val="11"/>
      <name val="Calibri"/>
      <family val="2"/>
      <charset val="204"/>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39997558519241921"/>
        <bgColor indexed="64"/>
      </patternFill>
    </fill>
    <fill>
      <patternFill patternType="solid">
        <fgColor theme="3" tint="0.79998168889431442"/>
        <bgColor indexed="64"/>
      </patternFill>
    </fill>
  </fills>
  <borders count="28">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medium">
        <color auto="1"/>
      </top>
      <bottom style="medium">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thin">
        <color auto="1"/>
      </right>
      <top/>
      <bottom/>
      <diagonal/>
    </border>
    <border>
      <left style="medium">
        <color indexed="64"/>
      </left>
      <right style="thin">
        <color auto="1"/>
      </right>
      <top/>
      <bottom style="thin">
        <color auto="1"/>
      </bottom>
      <diagonal/>
    </border>
    <border>
      <left style="thin">
        <color auto="1"/>
      </left>
      <right style="medium">
        <color indexed="64"/>
      </right>
      <top style="thin">
        <color auto="1"/>
      </top>
      <bottom style="medium">
        <color indexed="64"/>
      </bottom>
      <diagonal/>
    </border>
    <border>
      <left style="thin">
        <color auto="1"/>
      </left>
      <right/>
      <top/>
      <bottom style="thin">
        <color auto="1"/>
      </bottom>
      <diagonal/>
    </border>
    <border>
      <left style="thin">
        <color auto="1"/>
      </left>
      <right style="thin">
        <color auto="1"/>
      </right>
      <top style="medium">
        <color indexed="64"/>
      </top>
      <bottom style="thin">
        <color auto="1"/>
      </bottom>
      <diagonal/>
    </border>
    <border>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style="thin">
        <color auto="1"/>
      </bottom>
      <diagonal/>
    </border>
    <border>
      <left style="medium">
        <color indexed="64"/>
      </left>
      <right style="thin">
        <color auto="1"/>
      </right>
      <top style="medium">
        <color indexed="64"/>
      </top>
      <bottom/>
      <diagonal/>
    </border>
  </borders>
  <cellStyleXfs count="6">
    <xf numFmtId="0" fontId="0" fillId="0" borderId="0"/>
    <xf numFmtId="0" fontId="1" fillId="0" borderId="0"/>
    <xf numFmtId="0" fontId="1" fillId="0" borderId="0"/>
    <xf numFmtId="0" fontId="1" fillId="0" borderId="0"/>
    <xf numFmtId="0" fontId="1" fillId="0" borderId="0"/>
    <xf numFmtId="0" fontId="1" fillId="0" borderId="0"/>
  </cellStyleXfs>
  <cellXfs count="86">
    <xf numFmtId="0" fontId="0" fillId="0" borderId="0" xfId="0"/>
    <xf numFmtId="0" fontId="5" fillId="0" borderId="0" xfId="0" applyFont="1" applyAlignment="1">
      <alignment wrapText="1"/>
    </xf>
    <xf numFmtId="165" fontId="5" fillId="0" borderId="0" xfId="0" applyNumberFormat="1" applyFont="1" applyAlignment="1">
      <alignment wrapText="1"/>
    </xf>
    <xf numFmtId="2" fontId="5" fillId="0" borderId="0" xfId="0" applyNumberFormat="1" applyFont="1" applyAlignment="1">
      <alignment wrapText="1"/>
    </xf>
    <xf numFmtId="164" fontId="5" fillId="0" borderId="0" xfId="0" applyNumberFormat="1" applyFont="1" applyAlignment="1">
      <alignment wrapText="1"/>
    </xf>
    <xf numFmtId="0" fontId="2" fillId="5" borderId="1" xfId="0" applyFont="1" applyFill="1" applyBorder="1" applyAlignment="1">
      <alignment horizontal="left" vertical="center" wrapText="1"/>
    </xf>
    <xf numFmtId="0" fontId="6" fillId="0" borderId="0" xfId="0" applyFont="1" applyAlignment="1">
      <alignment wrapText="1"/>
    </xf>
    <xf numFmtId="0" fontId="4" fillId="5" borderId="12" xfId="0" applyFont="1" applyFill="1" applyBorder="1" applyAlignment="1">
      <alignment horizontal="left" vertical="center" wrapText="1"/>
    </xf>
    <xf numFmtId="0" fontId="3" fillId="0" borderId="0" xfId="0" applyFont="1" applyAlignment="1">
      <alignment wrapText="1"/>
    </xf>
    <xf numFmtId="0" fontId="2" fillId="0" borderId="0" xfId="0" applyFont="1" applyAlignment="1">
      <alignment wrapText="1"/>
    </xf>
    <xf numFmtId="0" fontId="2" fillId="0" borderId="15" xfId="0" applyFont="1" applyBorder="1" applyAlignment="1">
      <alignment horizontal="justify" vertical="center" wrapText="1"/>
    </xf>
    <xf numFmtId="0" fontId="6" fillId="2" borderId="3" xfId="0" applyFont="1" applyFill="1" applyBorder="1" applyAlignment="1">
      <alignment horizontal="center" vertical="center" wrapText="1"/>
    </xf>
    <xf numFmtId="164" fontId="5" fillId="0" borderId="15" xfId="0" applyNumberFormat="1" applyFont="1" applyBorder="1" applyAlignment="1">
      <alignment horizontal="center" vertical="center" wrapText="1"/>
    </xf>
    <xf numFmtId="164" fontId="5" fillId="0" borderId="18"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6" fillId="5" borderId="1" xfId="0" applyNumberFormat="1" applyFont="1" applyFill="1" applyBorder="1" applyAlignment="1">
      <alignment horizontal="center" vertical="center" wrapText="1"/>
    </xf>
    <xf numFmtId="164" fontId="6" fillId="5" borderId="3" xfId="0" applyNumberFormat="1" applyFont="1" applyFill="1" applyBorder="1" applyAlignment="1">
      <alignment horizontal="center" vertical="center" wrapText="1"/>
    </xf>
    <xf numFmtId="164" fontId="6" fillId="5" borderId="25" xfId="0" applyNumberFormat="1" applyFont="1" applyFill="1" applyBorder="1" applyAlignment="1">
      <alignment horizontal="center" vertical="center" wrapText="1"/>
    </xf>
    <xf numFmtId="164" fontId="6" fillId="5" borderId="11" xfId="0" applyNumberFormat="1" applyFont="1" applyFill="1" applyBorder="1" applyAlignment="1">
      <alignment horizontal="center" vertical="center" wrapText="1"/>
    </xf>
    <xf numFmtId="164" fontId="5" fillId="0" borderId="23" xfId="0" applyNumberFormat="1" applyFont="1" applyBorder="1" applyAlignment="1">
      <alignment horizontal="center" vertical="center" wrapText="1"/>
    </xf>
    <xf numFmtId="164" fontId="5" fillId="3" borderId="23" xfId="0" applyNumberFormat="1" applyFont="1" applyFill="1" applyBorder="1" applyAlignment="1">
      <alignment horizontal="center" vertical="center" wrapText="1"/>
    </xf>
    <xf numFmtId="164" fontId="5" fillId="3" borderId="26" xfId="0" applyNumberFormat="1" applyFont="1" applyFill="1" applyBorder="1" applyAlignment="1">
      <alignment horizontal="center" vertical="center" wrapText="1"/>
    </xf>
    <xf numFmtId="2" fontId="5" fillId="0" borderId="1" xfId="0" applyNumberFormat="1" applyFont="1" applyBorder="1" applyAlignment="1">
      <alignment horizontal="center" vertical="center" wrapText="1"/>
    </xf>
    <xf numFmtId="164" fontId="5" fillId="3" borderId="1" xfId="0" applyNumberFormat="1" applyFont="1" applyFill="1" applyBorder="1" applyAlignment="1">
      <alignment horizontal="center" vertical="center" wrapText="1"/>
    </xf>
    <xf numFmtId="164" fontId="5" fillId="3" borderId="3"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64" fontId="6" fillId="5" borderId="4" xfId="0" applyNumberFormat="1" applyFont="1" applyFill="1" applyBorder="1" applyAlignment="1">
      <alignment horizontal="center" vertical="center" wrapText="1"/>
    </xf>
    <xf numFmtId="164" fontId="6" fillId="5" borderId="21" xfId="0" applyNumberFormat="1" applyFont="1" applyFill="1" applyBorder="1" applyAlignment="1">
      <alignment horizontal="center" vertical="center" wrapText="1"/>
    </xf>
    <xf numFmtId="164" fontId="6" fillId="5" borderId="14" xfId="0" applyNumberFormat="1" applyFont="1" applyFill="1" applyBorder="1" applyAlignment="1">
      <alignment horizontal="right" vertical="center" wrapText="1"/>
    </xf>
    <xf numFmtId="164" fontId="6" fillId="5" borderId="1" xfId="0" applyNumberFormat="1" applyFont="1" applyFill="1" applyBorder="1" applyAlignment="1">
      <alignment horizontal="right" vertical="center" wrapText="1"/>
    </xf>
    <xf numFmtId="164" fontId="6" fillId="5" borderId="6" xfId="0" applyNumberFormat="1" applyFont="1" applyFill="1" applyBorder="1" applyAlignment="1">
      <alignment horizontal="right" vertical="center" wrapText="1"/>
    </xf>
    <xf numFmtId="164" fontId="6" fillId="5" borderId="4" xfId="0" applyNumberFormat="1" applyFont="1" applyFill="1" applyBorder="1" applyAlignment="1">
      <alignment horizontal="right" vertical="center" wrapText="1"/>
    </xf>
    <xf numFmtId="164" fontId="6" fillId="5" borderId="21" xfId="0" applyNumberFormat="1" applyFont="1" applyFill="1" applyBorder="1" applyAlignment="1">
      <alignment horizontal="right" vertical="center" wrapText="1"/>
    </xf>
    <xf numFmtId="0" fontId="6" fillId="2" borderId="1" xfId="3" applyFont="1" applyFill="1" applyBorder="1" applyAlignment="1">
      <alignment horizontal="center" vertical="center" wrapText="1"/>
    </xf>
    <xf numFmtId="0" fontId="6" fillId="2" borderId="1" xfId="0" applyFont="1" applyFill="1" applyBorder="1" applyAlignment="1">
      <alignment horizontal="center" vertical="center" wrapText="1"/>
    </xf>
    <xf numFmtId="164" fontId="7" fillId="5" borderId="5" xfId="0" applyNumberFormat="1" applyFont="1" applyFill="1" applyBorder="1" applyAlignment="1">
      <alignment horizontal="right" vertical="center" wrapText="1"/>
    </xf>
    <xf numFmtId="164" fontId="7" fillId="5" borderId="3" xfId="0" applyNumberFormat="1" applyFont="1" applyFill="1" applyBorder="1" applyAlignment="1">
      <alignment horizontal="right" vertical="center" wrapText="1"/>
    </xf>
    <xf numFmtId="0" fontId="8" fillId="0" borderId="1" xfId="0" applyFont="1" applyBorder="1" applyAlignment="1">
      <alignment vertical="center" wrapText="1"/>
    </xf>
    <xf numFmtId="0" fontId="8" fillId="3" borderId="23" xfId="0" applyFont="1" applyFill="1" applyBorder="1" applyAlignment="1">
      <alignment horizontal="left" vertical="center" wrapText="1"/>
    </xf>
    <xf numFmtId="0" fontId="8" fillId="3" borderId="1" xfId="0"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1" xfId="5" applyFont="1" applyBorder="1" applyAlignment="1">
      <alignment horizontal="left" vertical="top" wrapText="1"/>
    </xf>
    <xf numFmtId="0" fontId="8" fillId="0" borderId="15" xfId="0" applyFont="1" applyBorder="1" applyAlignment="1">
      <alignment horizontal="left" vertical="center" wrapText="1"/>
    </xf>
    <xf numFmtId="0" fontId="6" fillId="0" borderId="17" xfId="0" applyFont="1" applyBorder="1" applyAlignment="1">
      <alignment horizontal="left" vertical="center" wrapText="1"/>
    </xf>
    <xf numFmtId="0" fontId="4" fillId="5" borderId="9" xfId="0" applyFont="1" applyFill="1" applyBorder="1" applyAlignment="1">
      <alignment horizontal="left" vertical="center" wrapText="1"/>
    </xf>
    <xf numFmtId="0" fontId="4" fillId="5" borderId="24" xfId="0" applyFont="1" applyFill="1" applyBorder="1" applyAlignment="1">
      <alignment horizontal="left" vertical="center" wrapText="1"/>
    </xf>
    <xf numFmtId="0" fontId="6" fillId="0" borderId="17" xfId="0" applyFont="1" applyBorder="1" applyAlignment="1">
      <alignment horizontal="left" vertical="center" wrapText="1"/>
    </xf>
    <xf numFmtId="0" fontId="5" fillId="0" borderId="19" xfId="0" applyFont="1" applyBorder="1" applyAlignment="1">
      <alignment horizontal="left" vertical="center" wrapText="1"/>
    </xf>
    <xf numFmtId="0" fontId="3" fillId="4" borderId="2" xfId="0" applyFont="1" applyFill="1" applyBorder="1" applyAlignment="1">
      <alignment horizontal="right" vertical="center" wrapText="1"/>
    </xf>
    <xf numFmtId="0" fontId="3" fillId="4" borderId="16" xfId="0" applyFont="1" applyFill="1" applyBorder="1" applyAlignment="1">
      <alignment horizontal="right" vertical="center" wrapText="1"/>
    </xf>
    <xf numFmtId="0" fontId="4" fillId="0" borderId="0" xfId="0" applyFont="1" applyAlignment="1">
      <alignment horizontal="left" vertical="center" wrapText="1"/>
    </xf>
    <xf numFmtId="0" fontId="3" fillId="5" borderId="1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3" fillId="0" borderId="0" xfId="0" applyFont="1" applyAlignment="1">
      <alignment wrapText="1"/>
    </xf>
    <xf numFmtId="0" fontId="3" fillId="5" borderId="12" xfId="0" applyFont="1" applyFill="1" applyBorder="1" applyAlignment="1">
      <alignment horizontal="right" vertical="center" wrapText="1"/>
    </xf>
    <xf numFmtId="0" fontId="3" fillId="5" borderId="7" xfId="0" applyFont="1" applyFill="1" applyBorder="1" applyAlignment="1">
      <alignment horizontal="right" vertical="center" wrapText="1"/>
    </xf>
    <xf numFmtId="0" fontId="3" fillId="5" borderId="13" xfId="0" applyFont="1" applyFill="1" applyBorder="1" applyAlignment="1">
      <alignment horizontal="right" vertical="center" wrapText="1"/>
    </xf>
    <xf numFmtId="0" fontId="3" fillId="5" borderId="8" xfId="0" applyFont="1" applyFill="1" applyBorder="1" applyAlignment="1">
      <alignment horizontal="right" vertical="center" wrapText="1"/>
    </xf>
    <xf numFmtId="0" fontId="3" fillId="5" borderId="20" xfId="0" applyFont="1" applyFill="1" applyBorder="1" applyAlignment="1">
      <alignment horizontal="left" vertical="center" wrapText="1"/>
    </xf>
    <xf numFmtId="0" fontId="3" fillId="5" borderId="22" xfId="0" applyFont="1" applyFill="1" applyBorder="1" applyAlignment="1">
      <alignment horizontal="left" vertical="center" wrapText="1"/>
    </xf>
    <xf numFmtId="0" fontId="3" fillId="5" borderId="12" xfId="0" applyFont="1" applyFill="1" applyBorder="1" applyAlignment="1">
      <alignment horizontal="left" vertical="center" wrapText="1"/>
    </xf>
    <xf numFmtId="0" fontId="3" fillId="5" borderId="7"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wrapText="1"/>
    </xf>
    <xf numFmtId="0" fontId="3" fillId="0" borderId="0" xfId="0" applyFont="1" applyAlignment="1">
      <alignment horizontal="left" vertical="top"/>
    </xf>
    <xf numFmtId="0" fontId="3" fillId="0" borderId="9" xfId="1" applyFont="1" applyBorder="1" applyAlignment="1">
      <alignment horizontal="center" vertical="center" wrapText="1"/>
    </xf>
    <xf numFmtId="0" fontId="3" fillId="0" borderId="10" xfId="1" applyFont="1" applyBorder="1" applyAlignment="1">
      <alignment horizontal="center" vertical="center" wrapText="1"/>
    </xf>
    <xf numFmtId="0" fontId="3" fillId="0" borderId="11" xfId="1"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4" fillId="5" borderId="12" xfId="0" applyFont="1" applyFill="1" applyBorder="1" applyAlignment="1">
      <alignment horizontal="left" vertical="center" wrapText="1"/>
    </xf>
    <xf numFmtId="0" fontId="4" fillId="5" borderId="1" xfId="0" applyFont="1" applyFill="1" applyBorder="1" applyAlignment="1">
      <alignment horizontal="left" vertical="center" wrapText="1"/>
    </xf>
    <xf numFmtId="0" fontId="6" fillId="0" borderId="17" xfId="2" applyFont="1" applyBorder="1" applyAlignment="1">
      <alignment horizontal="left" vertical="center" wrapText="1"/>
    </xf>
    <xf numFmtId="0" fontId="5" fillId="0" borderId="19" xfId="2" applyFont="1" applyBorder="1" applyAlignment="1">
      <alignment horizontal="left" vertical="center" wrapText="1"/>
    </xf>
    <xf numFmtId="0" fontId="5" fillId="0" borderId="20" xfId="2" applyFont="1" applyBorder="1" applyAlignment="1">
      <alignment horizontal="left" vertical="center" wrapText="1"/>
    </xf>
    <xf numFmtId="0" fontId="8" fillId="0" borderId="15" xfId="4" applyFont="1" applyBorder="1" applyAlignment="1">
      <alignment horizontal="left" vertical="top" wrapText="1"/>
    </xf>
    <xf numFmtId="0" fontId="8" fillId="0" borderId="14" xfId="4" applyFont="1" applyBorder="1" applyAlignment="1">
      <alignment horizontal="left" vertical="top" wrapText="1"/>
    </xf>
    <xf numFmtId="164" fontId="5" fillId="0" borderId="15" xfId="0" applyNumberFormat="1" applyFont="1" applyBorder="1" applyAlignment="1">
      <alignment horizontal="center" vertical="center" wrapText="1"/>
    </xf>
    <xf numFmtId="164" fontId="5" fillId="0" borderId="14" xfId="0" applyNumberFormat="1" applyFont="1" applyBorder="1" applyAlignment="1">
      <alignment horizontal="center" vertical="center" wrapText="1"/>
    </xf>
    <xf numFmtId="164" fontId="5" fillId="0" borderId="18" xfId="0" applyNumberFormat="1" applyFont="1" applyBorder="1" applyAlignment="1">
      <alignment horizontal="center" vertical="center" wrapText="1"/>
    </xf>
    <xf numFmtId="164" fontId="5" fillId="0" borderId="5" xfId="0" applyNumberFormat="1" applyFont="1" applyBorder="1" applyAlignment="1">
      <alignment horizontal="center" vertical="center" wrapText="1"/>
    </xf>
    <xf numFmtId="0" fontId="6" fillId="3" borderId="27" xfId="0" applyFont="1" applyFill="1" applyBorder="1" applyAlignment="1">
      <alignment horizontal="left" vertical="top" wrapText="1"/>
    </xf>
    <xf numFmtId="0" fontId="6" fillId="3" borderId="19" xfId="0" applyFont="1" applyFill="1" applyBorder="1" applyAlignment="1">
      <alignment horizontal="left" vertical="top" wrapText="1"/>
    </xf>
    <xf numFmtId="0" fontId="6" fillId="3" borderId="20" xfId="0" applyFont="1" applyFill="1" applyBorder="1" applyAlignment="1">
      <alignment horizontal="left" vertical="top" wrapText="1"/>
    </xf>
  </cellXfs>
  <cellStyles count="6">
    <cellStyle name="Обычный" xfId="0" builtinId="0"/>
    <cellStyle name="Обычный 2" xfId="3" xr:uid="{00000000-0005-0000-0000-000001000000}"/>
    <cellStyle name="Обычный 3" xfId="1" xr:uid="{00000000-0005-0000-0000-000002000000}"/>
    <cellStyle name="Обычный 4" xfId="2" xr:uid="{00000000-0005-0000-0000-000003000000}"/>
    <cellStyle name="Обычный 5" xfId="4" xr:uid="{00000000-0005-0000-0000-000004000000}"/>
    <cellStyle name="Обычный 6" xfId="5" xr:uid="{00000000-0005-0000-0000-000005000000}"/>
  </cellStyles>
  <dxfs count="0"/>
  <tableStyles count="0" defaultTableStyle="TableStyleMedium2" defaultPivotStyle="PivotStyleLight16"/>
  <colors>
    <mruColors>
      <color rgb="FF0000CC"/>
      <color rgb="FF6DFFAF"/>
      <color rgb="FFD1FFE6"/>
      <color rgb="FF9FFF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3"/>
  <sheetViews>
    <sheetView tabSelected="1" zoomScale="110" zoomScaleNormal="110" zoomScaleSheetLayoutView="120" zoomScalePageLayoutView="110" workbookViewId="0">
      <selection activeCell="A36" sqref="A36:E36"/>
    </sheetView>
  </sheetViews>
  <sheetFormatPr defaultColWidth="9.140625" defaultRowHeight="15" x14ac:dyDescent="0.25"/>
  <cols>
    <col min="1" max="1" width="61.7109375" style="1" customWidth="1"/>
    <col min="2" max="2" width="38.28515625" style="1" customWidth="1"/>
    <col min="3" max="3" width="16.28515625" style="1" customWidth="1"/>
    <col min="4" max="4" width="13.7109375" style="1" customWidth="1"/>
    <col min="5" max="5" width="14.7109375" style="1" customWidth="1"/>
    <col min="6" max="6" width="11.42578125" style="1" bestFit="1" customWidth="1"/>
    <col min="7" max="7" width="14.42578125" style="1" customWidth="1"/>
    <col min="8" max="8" width="12.85546875" style="1" customWidth="1"/>
    <col min="9" max="9" width="13.85546875" style="1" customWidth="1"/>
    <col min="10" max="10" width="13.7109375" style="1" customWidth="1"/>
    <col min="11" max="16384" width="9.140625" style="1"/>
  </cols>
  <sheetData>
    <row r="1" spans="1:10" ht="46.5" customHeight="1" x14ac:dyDescent="0.25">
      <c r="A1" s="66" t="s">
        <v>21</v>
      </c>
      <c r="B1" s="67"/>
      <c r="C1" s="67"/>
      <c r="D1" s="67"/>
      <c r="E1" s="68"/>
    </row>
    <row r="2" spans="1:10" s="8" customFormat="1" ht="32.1" customHeight="1" x14ac:dyDescent="0.25">
      <c r="A2" s="71" t="s">
        <v>2</v>
      </c>
      <c r="B2" s="69" t="s">
        <v>3</v>
      </c>
      <c r="C2" s="69" t="s">
        <v>7</v>
      </c>
      <c r="D2" s="69"/>
      <c r="E2" s="70"/>
    </row>
    <row r="3" spans="1:10" s="8" customFormat="1" ht="59.25" customHeight="1" x14ac:dyDescent="0.25">
      <c r="A3" s="71"/>
      <c r="B3" s="69"/>
      <c r="C3" s="34" t="s">
        <v>6</v>
      </c>
      <c r="D3" s="35" t="s">
        <v>4</v>
      </c>
      <c r="E3" s="11" t="s">
        <v>5</v>
      </c>
    </row>
    <row r="4" spans="1:10" ht="84" customHeight="1" x14ac:dyDescent="0.25">
      <c r="A4" s="74" t="s">
        <v>30</v>
      </c>
      <c r="B4" s="43" t="s">
        <v>28</v>
      </c>
      <c r="C4" s="12">
        <v>0</v>
      </c>
      <c r="D4" s="12">
        <v>3428.57</v>
      </c>
      <c r="E4" s="13">
        <f>D4+C4</f>
        <v>3428.57</v>
      </c>
      <c r="I4" s="2"/>
    </row>
    <row r="5" spans="1:10" ht="39" hidden="1" customHeight="1" x14ac:dyDescent="0.25">
      <c r="A5" s="75"/>
      <c r="B5" s="77"/>
      <c r="C5" s="79"/>
      <c r="D5" s="79"/>
      <c r="E5" s="81"/>
      <c r="I5" s="2"/>
    </row>
    <row r="6" spans="1:10" ht="135" hidden="1" customHeight="1" x14ac:dyDescent="0.25">
      <c r="A6" s="75"/>
      <c r="B6" s="78"/>
      <c r="C6" s="80"/>
      <c r="D6" s="80"/>
      <c r="E6" s="82"/>
      <c r="J6" s="3"/>
    </row>
    <row r="7" spans="1:10" ht="94.5" hidden="1" customHeight="1" x14ac:dyDescent="0.25">
      <c r="A7" s="75"/>
      <c r="B7" s="41"/>
      <c r="C7" s="14"/>
      <c r="D7" s="14"/>
      <c r="E7" s="13"/>
      <c r="J7" s="3"/>
    </row>
    <row r="8" spans="1:10" ht="33" hidden="1" customHeight="1" x14ac:dyDescent="0.25">
      <c r="A8" s="75"/>
      <c r="B8" s="41"/>
      <c r="C8" s="14"/>
      <c r="D8" s="14"/>
      <c r="E8" s="13"/>
      <c r="J8" s="3"/>
    </row>
    <row r="9" spans="1:10" ht="18.75" hidden="1" customHeight="1" x14ac:dyDescent="0.25">
      <c r="A9" s="75"/>
      <c r="B9" s="41"/>
      <c r="C9" s="14"/>
      <c r="D9" s="14"/>
      <c r="E9" s="13"/>
    </row>
    <row r="10" spans="1:10" ht="63" customHeight="1" x14ac:dyDescent="0.25">
      <c r="A10" s="76"/>
      <c r="B10" s="41" t="s">
        <v>8</v>
      </c>
      <c r="C10" s="14">
        <v>0</v>
      </c>
      <c r="D10" s="14">
        <f>D4*0.07</f>
        <v>239.99990000000003</v>
      </c>
      <c r="E10" s="13">
        <f t="shared" ref="E10" si="0">D10+C10</f>
        <v>239.99990000000003</v>
      </c>
      <c r="F10" s="4"/>
      <c r="G10" s="4"/>
    </row>
    <row r="11" spans="1:10" ht="36" customHeight="1" x14ac:dyDescent="0.25">
      <c r="A11" s="72" t="s">
        <v>22</v>
      </c>
      <c r="B11" s="73"/>
      <c r="C11" s="16">
        <f>C7+C9+C8</f>
        <v>0</v>
      </c>
      <c r="D11" s="16">
        <f>SUM(D4:D10)</f>
        <v>3668.5699000000004</v>
      </c>
      <c r="E11" s="17">
        <f t="shared" ref="E11" si="1">C11+D11</f>
        <v>3668.5699000000004</v>
      </c>
      <c r="F11" s="4"/>
    </row>
    <row r="12" spans="1:10" ht="81" customHeight="1" x14ac:dyDescent="0.25">
      <c r="A12" s="47" t="s">
        <v>29</v>
      </c>
      <c r="B12" s="43" t="s">
        <v>9</v>
      </c>
      <c r="C12" s="14">
        <v>0</v>
      </c>
      <c r="D12" s="14">
        <v>2742.86</v>
      </c>
      <c r="E12" s="15">
        <f>D12+C12</f>
        <v>2742.86</v>
      </c>
    </row>
    <row r="13" spans="1:10" ht="54.75" hidden="1" customHeight="1" x14ac:dyDescent="0.25">
      <c r="A13" s="48"/>
      <c r="B13" s="42"/>
      <c r="C13" s="14"/>
      <c r="D13" s="14"/>
      <c r="E13" s="15"/>
    </row>
    <row r="14" spans="1:10" ht="24" hidden="1" customHeight="1" x14ac:dyDescent="0.25">
      <c r="A14" s="48"/>
      <c r="B14" s="41"/>
      <c r="C14" s="14"/>
      <c r="D14" s="14"/>
      <c r="E14" s="15"/>
    </row>
    <row r="15" spans="1:10" ht="161.25" hidden="1" customHeight="1" x14ac:dyDescent="0.25">
      <c r="A15" s="48"/>
      <c r="B15" s="41"/>
      <c r="C15" s="14"/>
      <c r="D15" s="14"/>
      <c r="E15" s="15"/>
    </row>
    <row r="16" spans="1:10" ht="24" hidden="1" customHeight="1" x14ac:dyDescent="0.25">
      <c r="A16" s="48"/>
      <c r="B16" s="38"/>
      <c r="C16" s="14"/>
      <c r="D16" s="14"/>
      <c r="E16" s="15"/>
    </row>
    <row r="17" spans="1:7" ht="57.75" customHeight="1" x14ac:dyDescent="0.25">
      <c r="A17" s="48"/>
      <c r="B17" s="41" t="s">
        <v>8</v>
      </c>
      <c r="C17" s="14">
        <v>0</v>
      </c>
      <c r="D17" s="14">
        <f>D12*0.07</f>
        <v>192.00020000000004</v>
      </c>
      <c r="E17" s="15">
        <f t="shared" ref="E17" si="2">D17+C17</f>
        <v>192.00020000000004</v>
      </c>
      <c r="F17" s="4"/>
      <c r="G17" s="4"/>
    </row>
    <row r="18" spans="1:7" ht="36" customHeight="1" thickBot="1" x14ac:dyDescent="0.3">
      <c r="A18" s="7" t="s">
        <v>23</v>
      </c>
      <c r="B18" s="5" t="s">
        <v>0</v>
      </c>
      <c r="C18" s="16">
        <f>SUM(C12:C17)</f>
        <v>0</v>
      </c>
      <c r="D18" s="16">
        <f>SUM(D12:D17)</f>
        <v>2934.8602000000001</v>
      </c>
      <c r="E18" s="16">
        <f>SUM(E12:E17)</f>
        <v>2934.8602000000001</v>
      </c>
    </row>
    <row r="19" spans="1:7" ht="53.25" hidden="1" customHeight="1" thickBot="1" x14ac:dyDescent="0.3">
      <c r="A19" s="44" t="s">
        <v>24</v>
      </c>
      <c r="B19" s="10"/>
      <c r="C19" s="12">
        <v>0</v>
      </c>
      <c r="D19" s="12">
        <v>0</v>
      </c>
      <c r="E19" s="13">
        <v>0</v>
      </c>
    </row>
    <row r="20" spans="1:7" ht="36" hidden="1" customHeight="1" thickBot="1" x14ac:dyDescent="0.3">
      <c r="A20" s="45" t="s">
        <v>25</v>
      </c>
      <c r="B20" s="46"/>
      <c r="C20" s="18">
        <f>SUM(C19:C19)</f>
        <v>0</v>
      </c>
      <c r="D20" s="18">
        <f>SUM(D19:D19)</f>
        <v>0</v>
      </c>
      <c r="E20" s="19">
        <f>SUM(E19:E19)</f>
        <v>0</v>
      </c>
    </row>
    <row r="21" spans="1:7" ht="20.25" customHeight="1" x14ac:dyDescent="0.25">
      <c r="A21" s="83" t="s">
        <v>31</v>
      </c>
      <c r="B21" s="39" t="s">
        <v>10</v>
      </c>
      <c r="C21" s="20">
        <v>0</v>
      </c>
      <c r="D21" s="21">
        <v>7503.88</v>
      </c>
      <c r="E21" s="22">
        <f>D21+C21</f>
        <v>7503.88</v>
      </c>
      <c r="F21" s="4"/>
    </row>
    <row r="22" spans="1:7" ht="20.25" customHeight="1" x14ac:dyDescent="0.25">
      <c r="A22" s="84"/>
      <c r="B22" s="40" t="s">
        <v>11</v>
      </c>
      <c r="C22" s="23">
        <v>0</v>
      </c>
      <c r="D22" s="24">
        <v>1756.28</v>
      </c>
      <c r="E22" s="25">
        <f>D22+C22</f>
        <v>1756.28</v>
      </c>
      <c r="F22" s="3"/>
    </row>
    <row r="23" spans="1:7" ht="18.75" hidden="1" customHeight="1" x14ac:dyDescent="0.25">
      <c r="A23" s="84"/>
      <c r="B23" s="40" t="s">
        <v>1</v>
      </c>
      <c r="C23" s="26">
        <v>0</v>
      </c>
      <c r="D23" s="24">
        <v>0</v>
      </c>
      <c r="E23" s="25">
        <f t="shared" ref="E23:E25" si="3">D23+C23</f>
        <v>0</v>
      </c>
    </row>
    <row r="24" spans="1:7" ht="18.75" customHeight="1" x14ac:dyDescent="0.25">
      <c r="A24" s="84"/>
      <c r="B24" s="38" t="s">
        <v>12</v>
      </c>
      <c r="C24" s="26">
        <v>0</v>
      </c>
      <c r="D24" s="24">
        <v>186.58</v>
      </c>
      <c r="E24" s="25">
        <f t="shared" si="3"/>
        <v>186.58</v>
      </c>
      <c r="G24" s="3"/>
    </row>
    <row r="25" spans="1:7" ht="18.75" customHeight="1" x14ac:dyDescent="0.25">
      <c r="A25" s="85"/>
      <c r="B25" s="41" t="s">
        <v>8</v>
      </c>
      <c r="C25" s="26">
        <v>0</v>
      </c>
      <c r="D25" s="24">
        <f>SUM(D21:D24)*0.07</f>
        <v>661.2718000000001</v>
      </c>
      <c r="E25" s="25">
        <f t="shared" si="3"/>
        <v>661.2718000000001</v>
      </c>
      <c r="F25" s="4"/>
      <c r="G25" s="4"/>
    </row>
    <row r="26" spans="1:7" ht="24.6" customHeight="1" thickBot="1" x14ac:dyDescent="0.3">
      <c r="A26" s="52" t="s">
        <v>26</v>
      </c>
      <c r="B26" s="53"/>
      <c r="C26" s="27">
        <f>SUM(C21:C25)</f>
        <v>0</v>
      </c>
      <c r="D26" s="27">
        <f>SUM(D21:D25)</f>
        <v>10108.0118</v>
      </c>
      <c r="E26" s="28">
        <f>C26+D26</f>
        <v>10108.0118</v>
      </c>
    </row>
    <row r="27" spans="1:7" ht="37.5" customHeight="1" x14ac:dyDescent="0.25">
      <c r="A27" s="59" t="s">
        <v>13</v>
      </c>
      <c r="B27" s="60"/>
      <c r="C27" s="29">
        <f>C11+C18+C20+C26-C10-C17-C25</f>
        <v>0</v>
      </c>
      <c r="D27" s="29">
        <f>D11+D18+D20+D26-D10-D17-D25</f>
        <v>15618.170000000002</v>
      </c>
      <c r="E27" s="36">
        <f>C27+D27</f>
        <v>15618.170000000002</v>
      </c>
    </row>
    <row r="28" spans="1:7" ht="30.75" customHeight="1" x14ac:dyDescent="0.25">
      <c r="A28" s="61" t="s">
        <v>14</v>
      </c>
      <c r="B28" s="62"/>
      <c r="C28" s="30">
        <v>0</v>
      </c>
      <c r="D28" s="31">
        <f>D26+D18+D11</f>
        <v>16711.441899999998</v>
      </c>
      <c r="E28" s="37">
        <f>D28+C27</f>
        <v>16711.441899999998</v>
      </c>
      <c r="G28" s="4"/>
    </row>
    <row r="29" spans="1:7" ht="24.6" customHeight="1" x14ac:dyDescent="0.25">
      <c r="A29" s="55" t="s">
        <v>15</v>
      </c>
      <c r="B29" s="56"/>
      <c r="C29" s="30">
        <v>0</v>
      </c>
      <c r="D29" s="30">
        <f>D25+D17+D10</f>
        <v>1093.2719000000002</v>
      </c>
      <c r="E29" s="37">
        <f>D29+C29</f>
        <v>1093.2719000000002</v>
      </c>
    </row>
    <row r="30" spans="1:7" ht="24.6" customHeight="1" thickBot="1" x14ac:dyDescent="0.3">
      <c r="A30" s="57" t="s">
        <v>16</v>
      </c>
      <c r="B30" s="58"/>
      <c r="C30" s="30">
        <v>0</v>
      </c>
      <c r="D30" s="31">
        <v>0</v>
      </c>
      <c r="E30" s="37">
        <v>0</v>
      </c>
    </row>
    <row r="31" spans="1:7" ht="31.5" customHeight="1" thickBot="1" x14ac:dyDescent="0.3">
      <c r="A31" s="49" t="s">
        <v>27</v>
      </c>
      <c r="B31" s="50"/>
      <c r="C31" s="32"/>
      <c r="D31" s="32"/>
      <c r="E31" s="33">
        <f>C27+D28</f>
        <v>16711.441899999998</v>
      </c>
    </row>
    <row r="32" spans="1:7" ht="5.25" customHeight="1" x14ac:dyDescent="0.25">
      <c r="A32" s="9"/>
      <c r="B32" s="9"/>
      <c r="C32" s="9"/>
      <c r="D32" s="9"/>
      <c r="E32" s="9"/>
    </row>
    <row r="33" spans="1:5" ht="15" customHeight="1" x14ac:dyDescent="0.25">
      <c r="A33" s="51" t="s">
        <v>17</v>
      </c>
      <c r="B33" s="51"/>
      <c r="C33" s="51"/>
      <c r="D33" s="51"/>
      <c r="E33" s="51"/>
    </row>
    <row r="34" spans="1:5" ht="30" customHeight="1" x14ac:dyDescent="0.25">
      <c r="A34" s="63" t="s">
        <v>18</v>
      </c>
      <c r="B34" s="63"/>
      <c r="C34" s="63"/>
      <c r="D34" s="63"/>
      <c r="E34" s="63"/>
    </row>
    <row r="35" spans="1:5" ht="27.75" customHeight="1" x14ac:dyDescent="0.25">
      <c r="A35" s="63" t="s">
        <v>19</v>
      </c>
      <c r="B35" s="63"/>
      <c r="C35" s="63"/>
      <c r="D35" s="63"/>
      <c r="E35" s="63"/>
    </row>
    <row r="36" spans="1:5" ht="43.5" customHeight="1" x14ac:dyDescent="0.25">
      <c r="A36" s="63" t="s">
        <v>20</v>
      </c>
      <c r="B36" s="63"/>
      <c r="C36" s="63"/>
      <c r="D36" s="63"/>
      <c r="E36" s="63"/>
    </row>
    <row r="37" spans="1:5" ht="18" customHeight="1" x14ac:dyDescent="0.25">
      <c r="A37" s="63"/>
      <c r="B37" s="63"/>
      <c r="C37" s="63"/>
      <c r="D37" s="63"/>
      <c r="E37" s="63"/>
    </row>
    <row r="38" spans="1:5" x14ac:dyDescent="0.25">
      <c r="A38" s="54" t="s">
        <v>33</v>
      </c>
      <c r="B38" s="54"/>
      <c r="C38" s="54"/>
      <c r="D38" s="64"/>
      <c r="E38" s="64"/>
    </row>
    <row r="39" spans="1:5" x14ac:dyDescent="0.25">
      <c r="A39" s="64"/>
      <c r="B39" s="64"/>
      <c r="C39" s="64"/>
      <c r="D39" s="64"/>
      <c r="E39" s="64"/>
    </row>
    <row r="40" spans="1:5" ht="15.75" x14ac:dyDescent="0.25">
      <c r="A40" s="9"/>
      <c r="B40" s="9"/>
      <c r="C40" s="9"/>
      <c r="D40" s="9"/>
      <c r="E40" s="9"/>
    </row>
    <row r="41" spans="1:5" ht="24.75" customHeight="1" x14ac:dyDescent="0.25">
      <c r="A41" s="65" t="s">
        <v>32</v>
      </c>
      <c r="B41" s="65"/>
      <c r="C41" s="65"/>
      <c r="D41" s="9"/>
      <c r="E41" s="9"/>
    </row>
    <row r="42" spans="1:5" ht="15.75" x14ac:dyDescent="0.25">
      <c r="A42" s="54"/>
      <c r="B42" s="54"/>
      <c r="C42" s="9"/>
      <c r="D42" s="9"/>
      <c r="E42" s="9"/>
    </row>
    <row r="43" spans="1:5" x14ac:dyDescent="0.25">
      <c r="A43" s="6" t="s">
        <v>0</v>
      </c>
      <c r="B43" s="6"/>
    </row>
  </sheetData>
  <mergeCells count="27">
    <mergeCell ref="A1:E1"/>
    <mergeCell ref="C2:E2"/>
    <mergeCell ref="A2:A3"/>
    <mergeCell ref="B2:B3"/>
    <mergeCell ref="A11:B11"/>
    <mergeCell ref="A4:A10"/>
    <mergeCell ref="B5:B6"/>
    <mergeCell ref="C5:C6"/>
    <mergeCell ref="D5:D6"/>
    <mergeCell ref="E5:E6"/>
    <mergeCell ref="A42:B42"/>
    <mergeCell ref="A29:B29"/>
    <mergeCell ref="A30:B30"/>
    <mergeCell ref="A27:B27"/>
    <mergeCell ref="A28:B28"/>
    <mergeCell ref="A34:E34"/>
    <mergeCell ref="A35:E35"/>
    <mergeCell ref="A37:E37"/>
    <mergeCell ref="A36:E36"/>
    <mergeCell ref="A38:E39"/>
    <mergeCell ref="A41:C41"/>
    <mergeCell ref="A20:B20"/>
    <mergeCell ref="A12:A17"/>
    <mergeCell ref="A31:B31"/>
    <mergeCell ref="A33:E33"/>
    <mergeCell ref="A26:B26"/>
    <mergeCell ref="A21:A25"/>
  </mergeCells>
  <printOptions horizontalCentered="1"/>
  <pageMargins left="0.19685039370078741" right="0.19685039370078741" top="0.51181102362204722" bottom="0.51181102362204722"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fficeCountry xmlns="d9cf0e28-81d2-4dc7-8b10-820d80ed680d">B0580 - Turkmenistan - Ashgabad</OfficeCountry>
    <DocumentStatus xmlns="d9cf0e28-81d2-4dc7-8b10-820d80ed680d">Final</DocumentStatus>
    <DocCoverageEndDate xmlns="d9cf0e28-81d2-4dc7-8b10-820d80ed680d">2025-07-31T04:00:00+00:00</DocCoverageEndDate>
    <TaxCatchAll xmlns="e91d5986-7c29-4ed1-8a54-b8fb378ed474" xsi:nil="true"/>
    <FunctionalArea xmlns="d9cf0e28-81d2-4dc7-8b10-820d80ed680d">Programme and Project</FunctionalArea>
    <FileNameDescription xmlns="d9cf0e28-81d2-4dc7-8b10-820d80ed680d">DRR Sesmic Donor_report_2023 ENG</FileNameDescription>
    <ProjectNumber xmlns="d9cf0e28-81d2-4dc7-8b10-820d80ed680d">00102378</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UNDP-TKM</OperatingUnit>
    <lcf76f155ced4ddcb4097134ff3c332f xmlns="d9cf0e28-81d2-4dc7-8b10-820d80ed680d">
      <Terms xmlns="http://schemas.microsoft.com/office/infopath/2007/PartnerControls"/>
    </lcf76f155ced4ddcb4097134ff3c332f>
    <FocusArea xmlns="d9cf0e28-81d2-4dc7-8b10-820d80ed680d">Environment and Energy</FocusArea>
    <DocCoverageStartDate xmlns="d9cf0e28-81d2-4dc7-8b10-820d80ed680d">2018-01-01T05:00:00+00:00</DocCoverageStartDate>
    <FileClassificationMode xmlns="d9cf0e28-81d2-4dc7-8b10-820d80ed680d">Public</FileClassificationMode>
    <OutputNumber xmlns="d9cf0e28-81d2-4dc7-8b10-820d80ed680d">00104475</OutputNumber>
  </documentManagement>
</p:properties>
</file>

<file path=customXml/itemProps1.xml><?xml version="1.0" encoding="utf-8"?>
<ds:datastoreItem xmlns:ds="http://schemas.openxmlformats.org/officeDocument/2006/customXml" ds:itemID="{5644D5F0-186A-43A2-982E-FEFFB8AEF4F6}"/>
</file>

<file path=customXml/itemProps2.xml><?xml version="1.0" encoding="utf-8"?>
<ds:datastoreItem xmlns:ds="http://schemas.openxmlformats.org/officeDocument/2006/customXml" ds:itemID="{1A20EF6C-8B40-4271-8A94-9649A84EFE85}"/>
</file>

<file path=customXml/itemProps3.xml><?xml version="1.0" encoding="utf-8"?>
<ds:datastoreItem xmlns:ds="http://schemas.openxmlformats.org/officeDocument/2006/customXml" ds:itemID="{EF774829-42B3-40D7-A140-F2B5984CD73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DRR Sesmic Donor_report_2023 ENG</dc:title>
  <dc:creator/>
  <cp:lastModifiedBy/>
  <dcterms:created xsi:type="dcterms:W3CDTF">2015-06-05T18:17:20Z</dcterms:created>
  <dcterms:modified xsi:type="dcterms:W3CDTF">2024-04-19T10:36:59Z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ies>
</file>